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1190"/>
  </bookViews>
  <sheets>
    <sheet name="Consolidated AMFI Upload" sheetId="1" r:id="rId1"/>
  </sheets>
  <externalReferences>
    <externalReference r:id="rId2"/>
  </externalReferences>
  <definedNames>
    <definedName name="_xlnm._FilterDatabase" localSheetId="0" hidden="1">'Consolidated AMFI Upload'!$A$1:$P$23</definedName>
  </definedNames>
  <calcPr calcId="124519" calcMode="manual"/>
</workbook>
</file>

<file path=xl/calcChain.xml><?xml version="1.0" encoding="utf-8"?>
<calcChain xmlns="http://schemas.openxmlformats.org/spreadsheetml/2006/main">
  <c r="O23" i="1"/>
  <c r="M23"/>
  <c r="N23" s="1"/>
  <c r="L23"/>
  <c r="I23"/>
  <c r="J23" s="1"/>
  <c r="F23"/>
  <c r="E23"/>
  <c r="B23"/>
  <c r="C23" s="1"/>
  <c r="O22"/>
  <c r="M22"/>
  <c r="N22" s="1"/>
  <c r="L22"/>
  <c r="I22"/>
  <c r="J22" s="1"/>
  <c r="F22"/>
  <c r="E22"/>
  <c r="B22"/>
  <c r="C22" s="1"/>
  <c r="O21"/>
  <c r="M21"/>
  <c r="N21" s="1"/>
  <c r="L21"/>
  <c r="I21"/>
  <c r="J21" s="1"/>
  <c r="F21"/>
  <c r="E21"/>
  <c r="B21"/>
  <c r="C21" s="1"/>
  <c r="O20"/>
  <c r="M20"/>
  <c r="N20" s="1"/>
  <c r="L20"/>
  <c r="I20"/>
  <c r="J20" s="1"/>
  <c r="F20"/>
  <c r="E20"/>
  <c r="B20"/>
  <c r="C20" s="1"/>
  <c r="O19"/>
  <c r="M19"/>
  <c r="N19" s="1"/>
  <c r="L19"/>
  <c r="I19"/>
  <c r="J19" s="1"/>
  <c r="F19"/>
  <c r="E19"/>
  <c r="B19"/>
  <c r="C19" s="1"/>
  <c r="O18"/>
  <c r="M18"/>
  <c r="N18" s="1"/>
  <c r="L18"/>
  <c r="I18"/>
  <c r="J18" s="1"/>
  <c r="F18"/>
  <c r="E18"/>
  <c r="B18"/>
  <c r="C18" s="1"/>
  <c r="O17"/>
  <c r="M17"/>
  <c r="N17" s="1"/>
  <c r="L17"/>
  <c r="I17"/>
  <c r="J17" s="1"/>
  <c r="F17"/>
  <c r="E17"/>
  <c r="B17"/>
  <c r="C17" s="1"/>
  <c r="O16"/>
  <c r="M16"/>
  <c r="N16" s="1"/>
  <c r="L16"/>
  <c r="I16"/>
  <c r="J16" s="1"/>
  <c r="F16"/>
  <c r="E16"/>
  <c r="B16"/>
  <c r="C16" s="1"/>
  <c r="O15"/>
  <c r="M15"/>
  <c r="N15" s="1"/>
  <c r="L15"/>
  <c r="I15"/>
  <c r="J15" s="1"/>
  <c r="F15"/>
  <c r="E15"/>
  <c r="B15"/>
  <c r="C15" s="1"/>
  <c r="O14"/>
  <c r="M14"/>
  <c r="N14" s="1"/>
  <c r="L14"/>
  <c r="I14"/>
  <c r="J14" s="1"/>
  <c r="F14"/>
  <c r="E14"/>
  <c r="B14"/>
  <c r="C14" s="1"/>
  <c r="O13"/>
  <c r="M13"/>
  <c r="N13" s="1"/>
  <c r="L13"/>
  <c r="I13"/>
  <c r="J13" s="1"/>
  <c r="F13"/>
  <c r="E13"/>
  <c r="B13"/>
  <c r="C13" s="1"/>
  <c r="O12"/>
  <c r="M12"/>
  <c r="N12" s="1"/>
  <c r="L12"/>
  <c r="I12"/>
  <c r="J12" s="1"/>
  <c r="F12"/>
  <c r="E12"/>
  <c r="B12"/>
  <c r="C12" s="1"/>
  <c r="O11"/>
  <c r="M11"/>
  <c r="N11" s="1"/>
  <c r="L11"/>
  <c r="I11"/>
  <c r="J11" s="1"/>
  <c r="F11"/>
  <c r="E11"/>
  <c r="B11"/>
  <c r="C11" s="1"/>
  <c r="O10"/>
  <c r="M10"/>
  <c r="N10" s="1"/>
  <c r="L10"/>
  <c r="I10"/>
  <c r="J10" s="1"/>
  <c r="F10"/>
  <c r="E10"/>
  <c r="B10"/>
  <c r="C10" s="1"/>
  <c r="O9"/>
  <c r="M9"/>
  <c r="N9" s="1"/>
  <c r="L9"/>
  <c r="I9"/>
  <c r="J9" s="1"/>
  <c r="F9"/>
  <c r="E9"/>
  <c r="B9"/>
  <c r="C9" s="1"/>
  <c r="O8"/>
  <c r="M8"/>
  <c r="N8" s="1"/>
  <c r="L8"/>
  <c r="I8"/>
  <c r="J8" s="1"/>
  <c r="F8"/>
  <c r="E8"/>
  <c r="B8"/>
  <c r="C8" s="1"/>
  <c r="O7"/>
  <c r="M7"/>
  <c r="N7" s="1"/>
  <c r="L7"/>
  <c r="I7"/>
  <c r="J7" s="1"/>
  <c r="F7"/>
  <c r="E7"/>
  <c r="B7"/>
  <c r="C7" s="1"/>
  <c r="O6"/>
  <c r="M6"/>
  <c r="N6" s="1"/>
  <c r="L6"/>
  <c r="I6"/>
  <c r="J6" s="1"/>
  <c r="F6"/>
  <c r="E6"/>
  <c r="B6"/>
  <c r="C6" s="1"/>
  <c r="O5"/>
  <c r="M5"/>
  <c r="N5" s="1"/>
  <c r="L5"/>
  <c r="I5"/>
  <c r="J5" s="1"/>
  <c r="F5"/>
  <c r="E5"/>
  <c r="B5"/>
  <c r="C5" s="1"/>
  <c r="O4"/>
  <c r="M4"/>
  <c r="N4" s="1"/>
  <c r="L4"/>
  <c r="I4"/>
  <c r="J4" s="1"/>
  <c r="F4"/>
  <c r="E4"/>
  <c r="B4"/>
  <c r="C4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O3"/>
  <c r="M3"/>
  <c r="N3" s="1"/>
  <c r="L3"/>
  <c r="I3"/>
  <c r="J3" s="1"/>
  <c r="F3"/>
  <c r="E3"/>
  <c r="B3"/>
  <c r="C3" s="1"/>
  <c r="A3"/>
  <c r="O2"/>
  <c r="M2"/>
  <c r="N2" s="1"/>
  <c r="L2"/>
  <c r="I2"/>
  <c r="J2" s="1"/>
  <c r="F2"/>
  <c r="E2"/>
  <c r="B2"/>
  <c r="C2" s="1"/>
  <c r="K4" l="1"/>
  <c r="H4" s="1"/>
  <c r="G4"/>
  <c r="K8"/>
  <c r="H8" s="1"/>
  <c r="G8"/>
  <c r="K12"/>
  <c r="H12" s="1"/>
  <c r="G12"/>
  <c r="K16"/>
  <c r="H16" s="1"/>
  <c r="G16"/>
  <c r="K20"/>
  <c r="H20" s="1"/>
  <c r="G20"/>
  <c r="K9"/>
  <c r="H9" s="1"/>
  <c r="G9"/>
  <c r="K13"/>
  <c r="H13" s="1"/>
  <c r="G13"/>
  <c r="K17"/>
  <c r="H17" s="1"/>
  <c r="G17"/>
  <c r="K21"/>
  <c r="H21" s="1"/>
  <c r="G21"/>
  <c r="G2"/>
  <c r="K2"/>
  <c r="H2" s="1"/>
  <c r="K3"/>
  <c r="H3" s="1"/>
  <c r="G3"/>
  <c r="K5"/>
  <c r="H5" s="1"/>
  <c r="G5"/>
  <c r="K6"/>
  <c r="H6" s="1"/>
  <c r="G6"/>
  <c r="K10"/>
  <c r="H10" s="1"/>
  <c r="G10"/>
  <c r="K14"/>
  <c r="H14" s="1"/>
  <c r="G14"/>
  <c r="K18"/>
  <c r="H18" s="1"/>
  <c r="G18"/>
  <c r="K22"/>
  <c r="H22" s="1"/>
  <c r="G22"/>
  <c r="K7"/>
  <c r="H7" s="1"/>
  <c r="G7"/>
  <c r="G11"/>
  <c r="K11"/>
  <c r="H11" s="1"/>
  <c r="K15"/>
  <c r="H15" s="1"/>
  <c r="G15"/>
  <c r="K19"/>
  <c r="H19" s="1"/>
  <c r="G19"/>
  <c r="K23"/>
  <c r="H23" s="1"/>
  <c r="G23"/>
</calcChain>
</file>

<file path=xl/sharedStrings.xml><?xml version="1.0" encoding="utf-8"?>
<sst xmlns="http://schemas.openxmlformats.org/spreadsheetml/2006/main" count="60" uniqueCount="18">
  <si>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</si>
  <si>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</si>
  <si>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</si>
  <si>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</si>
  <si>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</si>
  <si>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</si>
  <si>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</si>
  <si>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</si>
  <si>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</si>
  <si>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</si>
  <si>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</si>
  <si>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</si>
  <si>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</si>
  <si>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</si>
  <si>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</si>
  <si>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</t>
  </si>
  <si>
    <t>DSP BLACKROCK MUTUAL FUND</t>
  </si>
  <si>
    <t>Market Trade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</si>
</sst>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66" formatCode="_-* #,##0.0000_-;\-* #,##0.00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0" fillId="0" borderId="1" xfId="0" applyFill="1" applyBorder="1" applyAlignment="1"/>
    <xf numFmtId="15" fontId="0" fillId="0" borderId="1" xfId="0" applyNumberFormat="1" applyFill="1" applyBorder="1" applyAlignment="1"/>
    <xf numFmtId="165" fontId="0" fillId="0" borderId="1" xfId="1" applyNumberFormat="1" applyFont="1" applyFill="1" applyBorder="1" applyAlignment="1"/>
    <xf numFmtId="166" fontId="0" fillId="0" borderId="1" xfId="1" applyNumberFormat="1" applyFont="1" applyFill="1" applyBorder="1" applyAlignment="1"/>
    <xf numFmtId="0" fontId="0" fillId="0" borderId="1" xfId="0" applyFill="1" applyBorder="1"/>
    <xf numFmtId="15" fontId="0" fillId="0" borderId="0" xfId="0" applyNumberFormat="1" applyFill="1"/>
    <xf numFmtId="165" fontId="0" fillId="0" borderId="0" xfId="1" applyNumberFormat="1" applyFont="1" applyFill="1"/>
    <xf numFmtId="166" fontId="0" fillId="0" borderId="0" xfId="1" applyNumberFormat="1" applyFont="1" applyFill="1"/>
    <xf numFmtId="10" fontId="0" fillId="0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F%20trades%201506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ed AMFI Upload"/>
      <sheetName val="MFAMS DUMP"/>
      <sheetName val="CBLO Dump"/>
      <sheetName val="Reverse Repo"/>
      <sheetName val="scheme master"/>
    </sheetNames>
    <sheetDataSet>
      <sheetData sheetId="0"/>
      <sheetData sheetId="1"/>
      <sheetData sheetId="2">
        <row r="2">
          <cell r="C2">
            <v>41076</v>
          </cell>
          <cell r="G2">
            <v>8.06</v>
          </cell>
          <cell r="I2">
            <v>41078</v>
          </cell>
          <cell r="K2" t="str">
            <v>Balanced Fund</v>
          </cell>
          <cell r="L2">
            <v>59400000</v>
          </cell>
          <cell r="M2">
            <v>59373777.939999998</v>
          </cell>
        </row>
        <row r="3">
          <cell r="C3">
            <v>41076</v>
          </cell>
          <cell r="G3">
            <v>8.06</v>
          </cell>
          <cell r="I3">
            <v>41078</v>
          </cell>
          <cell r="K3" t="str">
            <v>Equity Fund</v>
          </cell>
          <cell r="L3">
            <v>62100000</v>
          </cell>
          <cell r="M3">
            <v>62072586.030000001</v>
          </cell>
        </row>
        <row r="4">
          <cell r="C4">
            <v>41076</v>
          </cell>
          <cell r="G4">
            <v>8.06</v>
          </cell>
          <cell r="I4">
            <v>41078</v>
          </cell>
          <cell r="K4" t="str">
            <v>Income Opportunities</v>
          </cell>
          <cell r="L4">
            <v>12100000</v>
          </cell>
          <cell r="M4">
            <v>12094658.470000001</v>
          </cell>
        </row>
        <row r="5">
          <cell r="C5">
            <v>41076</v>
          </cell>
          <cell r="G5">
            <v>8.06</v>
          </cell>
          <cell r="I5">
            <v>41078</v>
          </cell>
          <cell r="K5" t="str">
            <v>T.I.G.E.R. Fund</v>
          </cell>
          <cell r="L5">
            <v>40900000</v>
          </cell>
          <cell r="M5">
            <v>40881944.740000002</v>
          </cell>
        </row>
        <row r="6">
          <cell r="C6">
            <v>41076</v>
          </cell>
          <cell r="G6">
            <v>8.06</v>
          </cell>
          <cell r="I6">
            <v>41078</v>
          </cell>
          <cell r="K6" t="str">
            <v>Money Manager Fund</v>
          </cell>
          <cell r="L6">
            <v>59600000</v>
          </cell>
          <cell r="M6">
            <v>59573689.649999999</v>
          </cell>
        </row>
        <row r="7">
          <cell r="C7">
            <v>41076</v>
          </cell>
          <cell r="G7">
            <v>8.06</v>
          </cell>
          <cell r="I7">
            <v>41078</v>
          </cell>
          <cell r="K7" t="str">
            <v>Liquidity Fund</v>
          </cell>
          <cell r="L7">
            <v>5500000</v>
          </cell>
          <cell r="M7">
            <v>5497572.0300000003</v>
          </cell>
        </row>
        <row r="8">
          <cell r="C8">
            <v>41076</v>
          </cell>
          <cell r="G8">
            <v>8.06</v>
          </cell>
          <cell r="I8">
            <v>41078</v>
          </cell>
          <cell r="K8" t="str">
            <v>Micro Cap Fund</v>
          </cell>
          <cell r="L8">
            <v>1400000</v>
          </cell>
          <cell r="M8">
            <v>1399381.97</v>
          </cell>
        </row>
        <row r="9">
          <cell r="C9">
            <v>41076</v>
          </cell>
          <cell r="G9">
            <v>8.06</v>
          </cell>
          <cell r="I9">
            <v>41078</v>
          </cell>
          <cell r="K9" t="str">
            <v>N R N E Fund</v>
          </cell>
          <cell r="L9">
            <v>300000</v>
          </cell>
          <cell r="M9">
            <v>299867.57</v>
          </cell>
        </row>
        <row r="10">
          <cell r="C10">
            <v>41076</v>
          </cell>
          <cell r="G10">
            <v>8.06</v>
          </cell>
          <cell r="I10">
            <v>41078</v>
          </cell>
          <cell r="K10" t="str">
            <v>Opportunities Fund</v>
          </cell>
          <cell r="L10">
            <v>20400000</v>
          </cell>
          <cell r="M10">
            <v>20390994.440000001</v>
          </cell>
        </row>
        <row r="11">
          <cell r="C11">
            <v>41076</v>
          </cell>
          <cell r="G11">
            <v>8.06</v>
          </cell>
          <cell r="I11">
            <v>41078</v>
          </cell>
          <cell r="K11" t="str">
            <v>MIP Fund</v>
          </cell>
          <cell r="L11">
            <v>32200000</v>
          </cell>
          <cell r="M11">
            <v>32185785.350000001</v>
          </cell>
        </row>
        <row r="12">
          <cell r="C12">
            <v>41076</v>
          </cell>
          <cell r="G12">
            <v>8.06</v>
          </cell>
          <cell r="I12">
            <v>41078</v>
          </cell>
          <cell r="K12" t="str">
            <v>Short Term Fund</v>
          </cell>
          <cell r="L12">
            <v>2500000</v>
          </cell>
          <cell r="M12">
            <v>2498896.38</v>
          </cell>
        </row>
        <row r="13">
          <cell r="C13">
            <v>41076</v>
          </cell>
          <cell r="G13">
            <v>8.06</v>
          </cell>
          <cell r="I13">
            <v>41078</v>
          </cell>
          <cell r="K13" t="str">
            <v>Small &amp; Mid Cap Fund</v>
          </cell>
          <cell r="L13">
            <v>52000000</v>
          </cell>
          <cell r="M13">
            <v>51977044.659999996</v>
          </cell>
        </row>
        <row r="14">
          <cell r="C14">
            <v>41076</v>
          </cell>
          <cell r="G14">
            <v>8.06</v>
          </cell>
          <cell r="I14">
            <v>41078</v>
          </cell>
          <cell r="K14" t="str">
            <v>Strategic Bond Fund</v>
          </cell>
          <cell r="L14">
            <v>10700000</v>
          </cell>
          <cell r="M14">
            <v>10695276.5</v>
          </cell>
        </row>
        <row r="15">
          <cell r="C15">
            <v>41076</v>
          </cell>
          <cell r="G15">
            <v>8.06</v>
          </cell>
          <cell r="I15">
            <v>41078</v>
          </cell>
          <cell r="K15" t="str">
            <v>Top 100 Equity Fund</v>
          </cell>
          <cell r="L15">
            <v>79000000</v>
          </cell>
          <cell r="M15">
            <v>78965125.540000007</v>
          </cell>
        </row>
        <row r="16">
          <cell r="C16">
            <v>41076</v>
          </cell>
          <cell r="G16">
            <v>8.06</v>
          </cell>
          <cell r="I16">
            <v>41078</v>
          </cell>
          <cell r="K16" t="str">
            <v>Tax Saver Fund</v>
          </cell>
          <cell r="L16">
            <v>700000</v>
          </cell>
          <cell r="M16">
            <v>699690.99</v>
          </cell>
        </row>
        <row r="17">
          <cell r="C17">
            <v>41076</v>
          </cell>
          <cell r="G17">
            <v>8.06</v>
          </cell>
          <cell r="I17">
            <v>41078</v>
          </cell>
          <cell r="K17" t="str">
            <v>Technology.com Fund</v>
          </cell>
          <cell r="L17">
            <v>200000</v>
          </cell>
          <cell r="M17">
            <v>199911.71</v>
          </cell>
        </row>
        <row r="18">
          <cell r="C18">
            <v>41076</v>
          </cell>
          <cell r="G18">
            <v>8.06</v>
          </cell>
          <cell r="I18">
            <v>41078</v>
          </cell>
          <cell r="K18" t="str">
            <v>World Gold Fund</v>
          </cell>
          <cell r="L18">
            <v>1000000</v>
          </cell>
          <cell r="M18">
            <v>999558.55</v>
          </cell>
        </row>
        <row r="19">
          <cell r="C19">
            <v>41076</v>
          </cell>
          <cell r="G19">
            <v>8.06</v>
          </cell>
          <cell r="I19">
            <v>41078</v>
          </cell>
          <cell r="K19" t="str">
            <v>World Energy Fund</v>
          </cell>
          <cell r="L19">
            <v>300000</v>
          </cell>
          <cell r="M19">
            <v>299867.57</v>
          </cell>
        </row>
        <row r="20">
          <cell r="C20">
            <v>41076</v>
          </cell>
          <cell r="G20">
            <v>8.06</v>
          </cell>
          <cell r="I20">
            <v>41078</v>
          </cell>
          <cell r="K20" t="str">
            <v>World Mining Fund</v>
          </cell>
          <cell r="L20">
            <v>300000</v>
          </cell>
          <cell r="M20">
            <v>299867.57</v>
          </cell>
        </row>
        <row r="21">
          <cell r="C21">
            <v>41076</v>
          </cell>
          <cell r="G21">
            <v>8.06</v>
          </cell>
          <cell r="I21">
            <v>41078</v>
          </cell>
          <cell r="K21" t="str">
            <v>DSPBRFOCUS25</v>
          </cell>
          <cell r="L21">
            <v>42900000</v>
          </cell>
          <cell r="M21">
            <v>42881061.840000004</v>
          </cell>
        </row>
        <row r="22">
          <cell r="C22">
            <v>41076</v>
          </cell>
          <cell r="G22">
            <v>8.06</v>
          </cell>
          <cell r="I22">
            <v>41078</v>
          </cell>
          <cell r="K22" t="str">
            <v>FMP Series 53-9M</v>
          </cell>
          <cell r="L22">
            <v>1000000</v>
          </cell>
          <cell r="M22">
            <v>999558.55</v>
          </cell>
        </row>
        <row r="23">
          <cell r="C23">
            <v>41076</v>
          </cell>
          <cell r="G23">
            <v>8.06</v>
          </cell>
          <cell r="I23">
            <v>41078</v>
          </cell>
          <cell r="K23" t="str">
            <v>FMP Series 54-12M</v>
          </cell>
          <cell r="L23">
            <v>45500000</v>
          </cell>
          <cell r="M23">
            <v>45479914.079999998</v>
          </cell>
        </row>
      </sheetData>
      <sheetData sheetId="3"/>
      <sheetData sheetId="4">
        <row r="1">
          <cell r="A1" t="str">
            <v>Short Name</v>
          </cell>
          <cell r="B1" t="str">
            <v>Scheme Name</v>
          </cell>
        </row>
        <row r="2">
          <cell r="A2" t="str">
            <v>Balanced Fund</v>
          </cell>
          <cell r="B2" t="str">
            <v>DSP BlackRock Balanced Fund</v>
          </cell>
        </row>
        <row r="3">
          <cell r="A3" t="str">
            <v>Bond Fund</v>
          </cell>
          <cell r="B3" t="str">
            <v>DSP BlackRock Bond Fund</v>
          </cell>
        </row>
        <row r="4">
          <cell r="A4" t="str">
            <v>DSPBRFOCUS25</v>
          </cell>
          <cell r="B4" t="str">
            <v>DSP BlackRock FOCUS 25 Fund</v>
          </cell>
        </row>
        <row r="5">
          <cell r="A5" t="str">
            <v>Equity Fund</v>
          </cell>
          <cell r="B5" t="str">
            <v>DSP BlackRock Equity Fund</v>
          </cell>
        </row>
        <row r="6">
          <cell r="A6" t="str">
            <v>Income Opportunities</v>
          </cell>
          <cell r="B6" t="str">
            <v>DSP BlackRock Income Opportunities Fund</v>
          </cell>
        </row>
        <row r="7">
          <cell r="A7" t="str">
            <v>FMP Series 7-12M</v>
          </cell>
          <cell r="B7" t="str">
            <v>DSP BlackRock FMP Series 7 - 12M</v>
          </cell>
        </row>
        <row r="8">
          <cell r="A8" t="str">
            <v>FMP 12M Series 15</v>
          </cell>
          <cell r="B8" t="str">
            <v>DSP BlackRock FMP 12M Series 15</v>
          </cell>
        </row>
        <row r="9">
          <cell r="A9" t="str">
            <v>FMP 12M SERIES 16</v>
          </cell>
          <cell r="B9" t="str">
            <v>DSP BlackRock FMP 12M Series 16</v>
          </cell>
        </row>
        <row r="10">
          <cell r="A10" t="str">
            <v>FMP 12M SERIES 17</v>
          </cell>
          <cell r="B10" t="str">
            <v>DSP BlackRock FMP 12M Series 17</v>
          </cell>
        </row>
        <row r="11">
          <cell r="A11" t="str">
            <v>FMP 12M SERIES 18</v>
          </cell>
          <cell r="B11" t="str">
            <v>DSP BlackRock FMP 12M Series 18</v>
          </cell>
        </row>
        <row r="12">
          <cell r="A12" t="str">
            <v>FMP 12M Series 19</v>
          </cell>
          <cell r="B12" t="str">
            <v>DSP BlackRock FMP 12M Series 19</v>
          </cell>
        </row>
        <row r="13">
          <cell r="A13" t="str">
            <v>FMP 12M Series 20</v>
          </cell>
          <cell r="B13" t="str">
            <v>DSP BlackRock FMP 12M Series 20</v>
          </cell>
        </row>
        <row r="14">
          <cell r="A14" t="str">
            <v>FMP 12M Series 21</v>
          </cell>
          <cell r="B14" t="str">
            <v>DSP BlackRock FMP 12M Series 21</v>
          </cell>
        </row>
        <row r="15">
          <cell r="A15" t="str">
            <v>FMP 12M Series 22</v>
          </cell>
          <cell r="B15" t="str">
            <v>DSP BlackRock FMP 12M Series 22</v>
          </cell>
        </row>
        <row r="16">
          <cell r="A16" t="str">
            <v>FMP 12M Series 23</v>
          </cell>
          <cell r="B16" t="str">
            <v>DSP BlackRock FMP 12M Series 23</v>
          </cell>
        </row>
        <row r="17">
          <cell r="A17" t="str">
            <v>FMP 12M Series 24</v>
          </cell>
          <cell r="B17" t="str">
            <v>DSP BlackRock FMP 12M Series 24</v>
          </cell>
        </row>
        <row r="18">
          <cell r="A18" t="str">
            <v>FMP 12M Series 25</v>
          </cell>
          <cell r="B18" t="str">
            <v>DSP BlackRock FMP 12M Series 25</v>
          </cell>
        </row>
        <row r="19">
          <cell r="A19" t="str">
            <v>FMP 12M Series 26</v>
          </cell>
          <cell r="B19" t="str">
            <v>DSP BlackRock FMP 12M Series 26</v>
          </cell>
        </row>
        <row r="20">
          <cell r="A20" t="str">
            <v>FMP 13M Series 4</v>
          </cell>
          <cell r="B20" t="str">
            <v>DSP BlackRock FMP 13M Series 4</v>
          </cell>
        </row>
        <row r="21">
          <cell r="A21" t="str">
            <v>FMP SR 6-12M</v>
          </cell>
          <cell r="B21" t="str">
            <v>DSP BLACKROCK FMP SERIES 6-12M</v>
          </cell>
        </row>
        <row r="22">
          <cell r="A22" t="str">
            <v>FMP Series 10-12M</v>
          </cell>
          <cell r="B22" t="str">
            <v>DSP BlackRock FMP-Series 10-12M</v>
          </cell>
        </row>
        <row r="23">
          <cell r="A23" t="str">
            <v>FMP Series 12-12M</v>
          </cell>
          <cell r="B23" t="str">
            <v>DSP BlackRock FMP-Series 12-12M</v>
          </cell>
        </row>
        <row r="24">
          <cell r="A24" t="str">
            <v>FMP Series 14-12M</v>
          </cell>
          <cell r="B24" t="str">
            <v>DSP BlackRock FMP Series 14-12M</v>
          </cell>
        </row>
        <row r="25">
          <cell r="A25" t="str">
            <v>FMP Series 16-12M</v>
          </cell>
          <cell r="B25" t="str">
            <v>DSP BlackRock FMP Series 16 - 12M</v>
          </cell>
        </row>
        <row r="26">
          <cell r="A26" t="str">
            <v>FMP Series 18-12M</v>
          </cell>
          <cell r="B26" t="str">
            <v>DSP BlackRock FMP Series 18 - 12M</v>
          </cell>
        </row>
        <row r="27">
          <cell r="A27" t="str">
            <v>FTP Series 1-24M</v>
          </cell>
          <cell r="B27" t="str">
            <v>DSP BlackRock FTP Series 1 - 24M</v>
          </cell>
        </row>
        <row r="28">
          <cell r="A28" t="str">
            <v>FMP Series 20-12M</v>
          </cell>
          <cell r="B28" t="str">
            <v>DSP BlackRock FMP Series 20 - 12M</v>
          </cell>
        </row>
        <row r="29">
          <cell r="A29" t="str">
            <v>FTP Series 2-24M</v>
          </cell>
          <cell r="B29" t="str">
            <v>DSP BlackRock FTP Series 2 - 24M</v>
          </cell>
        </row>
        <row r="30">
          <cell r="A30" t="str">
            <v>FMP Series 22-3M</v>
          </cell>
          <cell r="B30" t="str">
            <v>DSP BlackRock FMP Series 22 - 3M</v>
          </cell>
        </row>
        <row r="31">
          <cell r="A31" t="str">
            <v>FMP Series 23-12M</v>
          </cell>
          <cell r="B31" t="str">
            <v>DSP BlackRock FMP Series 23 - 12M</v>
          </cell>
        </row>
        <row r="32">
          <cell r="A32" t="str">
            <v>FTP Series 3-24M</v>
          </cell>
          <cell r="B32" t="str">
            <v>DSP BlackRock FTP Series 3 - 24M</v>
          </cell>
        </row>
        <row r="33">
          <cell r="A33" t="str">
            <v>FMP Series 24-12M</v>
          </cell>
          <cell r="B33" t="str">
            <v>DSP BlackRock FMP Series 24 - 12M</v>
          </cell>
        </row>
        <row r="34">
          <cell r="A34" t="str">
            <v>FMP Series 25-3M</v>
          </cell>
          <cell r="B34" t="str">
            <v>DSP BlackRock FMP Series 25 - 3M</v>
          </cell>
        </row>
        <row r="35">
          <cell r="A35" t="str">
            <v>FTP Series 4-36M</v>
          </cell>
          <cell r="B35" t="str">
            <v>DSP BlackRock FTP Series 4 - 36M</v>
          </cell>
        </row>
        <row r="36">
          <cell r="A36" t="str">
            <v>FMP Series 26-3M</v>
          </cell>
          <cell r="B36" t="str">
            <v>DSP BlackRock FMP Series 26 - 3M</v>
          </cell>
        </row>
        <row r="37">
          <cell r="A37" t="str">
            <v>FMP Series 27-12M</v>
          </cell>
          <cell r="B37" t="str">
            <v>DSP BlackRock FMP Series 27 - 12M</v>
          </cell>
        </row>
        <row r="38">
          <cell r="A38" t="str">
            <v>FMP Series 29-3M</v>
          </cell>
          <cell r="B38" t="str">
            <v>DSP BlackRock FMP Series 29 - 3M</v>
          </cell>
        </row>
        <row r="39">
          <cell r="A39" t="str">
            <v>FTP Series 5-18M</v>
          </cell>
          <cell r="B39" t="str">
            <v>DSP BlackRock FTP Series 5 - 18M</v>
          </cell>
        </row>
        <row r="40">
          <cell r="A40" t="str">
            <v>FMP Series 30-3M</v>
          </cell>
          <cell r="B40" t="str">
            <v>DSP BlackRock FMP Series 30 - 3M</v>
          </cell>
        </row>
        <row r="41">
          <cell r="A41" t="str">
            <v>FTP Series 6-24M</v>
          </cell>
          <cell r="B41" t="str">
            <v>DSP BlackRock FTP Series 6 - 24M</v>
          </cell>
        </row>
        <row r="42">
          <cell r="A42" t="str">
            <v>FMP Series 31-12M</v>
          </cell>
          <cell r="B42" t="str">
            <v>DSP BlackRock FMP Series 31 - 12M</v>
          </cell>
        </row>
        <row r="43">
          <cell r="A43" t="str">
            <v>FMP Series 32-12M</v>
          </cell>
          <cell r="B43" t="str">
            <v>DSP BlackRock FMP Series 32 - 12M</v>
          </cell>
        </row>
        <row r="44">
          <cell r="A44" t="str">
            <v>FMP Series 33-3M</v>
          </cell>
          <cell r="B44" t="str">
            <v>DSP BlackRock FMP Series 33 - 3M</v>
          </cell>
        </row>
        <row r="45">
          <cell r="A45" t="str">
            <v>FMP Series 34-12M</v>
          </cell>
          <cell r="B45" t="str">
            <v>DSP BlackRock FMP Series 34 - 12M</v>
          </cell>
        </row>
        <row r="46">
          <cell r="A46" t="str">
            <v>FMP Series 35-3M</v>
          </cell>
          <cell r="B46" t="str">
            <v>DSP BlackRock FMP Series 35 - 3M</v>
          </cell>
        </row>
        <row r="47">
          <cell r="A47" t="str">
            <v>FMP Series 36-12M</v>
          </cell>
          <cell r="B47" t="str">
            <v>DSP BlackRock FMP Series 36 - 12M</v>
          </cell>
        </row>
        <row r="48">
          <cell r="A48" t="str">
            <v>DAF Series 1-36M</v>
          </cell>
          <cell r="B48" t="str">
            <v>DSP BlackRock Dual Advantage Fund Series 1-36M</v>
          </cell>
        </row>
        <row r="49">
          <cell r="A49" t="str">
            <v>Govt Sec Fund</v>
          </cell>
          <cell r="B49" t="str">
            <v>DSP BlackRock Government Securities Fund</v>
          </cell>
        </row>
        <row r="50">
          <cell r="A50" t="str">
            <v>Liquidity Fund</v>
          </cell>
          <cell r="B50" t="str">
            <v>DSP BlackRock Liquidity Fund</v>
          </cell>
        </row>
        <row r="51">
          <cell r="A51" t="str">
            <v>Micro Cap Fund</v>
          </cell>
          <cell r="B51" t="str">
            <v>DSP BlackRock Micro Cap Fund</v>
          </cell>
        </row>
        <row r="52">
          <cell r="A52" t="str">
            <v>Money Manager Fund</v>
          </cell>
          <cell r="B52" t="str">
            <v>DSP BlackRock Money Manager Fund</v>
          </cell>
        </row>
        <row r="53">
          <cell r="A53" t="str">
            <v>N R N E Fund</v>
          </cell>
          <cell r="B53" t="str">
            <v>DSP BlackRock Natural Resources And New Energy Fund</v>
          </cell>
        </row>
        <row r="54">
          <cell r="A54" t="str">
            <v>Opportunities Fund</v>
          </cell>
          <cell r="B54" t="str">
            <v>DSP BlackRock Opportunities Fund</v>
          </cell>
        </row>
        <row r="55">
          <cell r="A55" t="str">
            <v>MIP Fund</v>
          </cell>
          <cell r="B55" t="str">
            <v>DSP BlackRock MIP Fund</v>
          </cell>
        </row>
        <row r="56">
          <cell r="A56" t="str">
            <v>Short Term Fund</v>
          </cell>
          <cell r="B56" t="str">
            <v>DSP BlackRock Short Term Fund</v>
          </cell>
        </row>
        <row r="57">
          <cell r="A57" t="str">
            <v>Small &amp; Mid Cap Fund</v>
          </cell>
          <cell r="B57" t="str">
            <v>DSP BlackRock Small And Mid Cap Fund</v>
          </cell>
        </row>
        <row r="58">
          <cell r="A58" t="str">
            <v>Strategic Bond Fund</v>
          </cell>
          <cell r="B58" t="str">
            <v>DSP BlackRock Strategic Bond Fund</v>
          </cell>
        </row>
        <row r="59">
          <cell r="A59" t="str">
            <v>T.I.G.E.R. Fund</v>
          </cell>
          <cell r="B59" t="str">
            <v>DSP BlackRock India T.I.G.E.R Fund</v>
          </cell>
        </row>
        <row r="60">
          <cell r="A60" t="str">
            <v>Tax Saver Fund</v>
          </cell>
          <cell r="B60" t="str">
            <v>DSP BlackRock Tax Saver Fund</v>
          </cell>
        </row>
        <row r="61">
          <cell r="A61" t="str">
            <v>Technology.com Fund</v>
          </cell>
          <cell r="B61" t="str">
            <v>DSP BlackRock Technology.com Fund</v>
          </cell>
        </row>
        <row r="62">
          <cell r="A62" t="str">
            <v>Top 100 Equity Fund</v>
          </cell>
          <cell r="B62" t="str">
            <v>DSP BlackRock TOP 100 EQUITY</v>
          </cell>
        </row>
        <row r="63">
          <cell r="A63" t="str">
            <v>Treasury Bill Fund</v>
          </cell>
          <cell r="B63" t="str">
            <v>DSP BlackRock Treasury Bill Fund</v>
          </cell>
        </row>
        <row r="64">
          <cell r="A64" t="str">
            <v>World Energy Fund</v>
          </cell>
          <cell r="B64" t="str">
            <v>DSP BlackRock World Energy Fund</v>
          </cell>
        </row>
        <row r="65">
          <cell r="A65" t="str">
            <v>World Gold Fund</v>
          </cell>
          <cell r="B65" t="str">
            <v>DSP BlackRock World Gold Fund</v>
          </cell>
        </row>
        <row r="66">
          <cell r="A66" t="str">
            <v>World Mining Fund</v>
          </cell>
          <cell r="B66" t="str">
            <v>DSP BlackRock World Mining Fund</v>
          </cell>
        </row>
        <row r="67">
          <cell r="A67" t="str">
            <v>World Agri</v>
          </cell>
          <cell r="B67" t="str">
            <v>DSP BlackRock World Agriculture Fund</v>
          </cell>
        </row>
        <row r="68">
          <cell r="A68" t="str">
            <v>FMP Series 37-13M</v>
          </cell>
          <cell r="B68" t="str">
            <v>DSP BlackRock FMP Series 37 - 13M</v>
          </cell>
        </row>
        <row r="69">
          <cell r="A69" t="str">
            <v>FTP Series 7-24M</v>
          </cell>
          <cell r="B69" t="str">
            <v>DSP BlackRock FTP Series 7 - 24M</v>
          </cell>
        </row>
        <row r="70">
          <cell r="A70" t="str">
            <v>FMP Series 38-12.5M</v>
          </cell>
          <cell r="B70" t="str">
            <v>DSP BlackRock FMP Series 38 - 12.5M</v>
          </cell>
        </row>
        <row r="71">
          <cell r="A71" t="str">
            <v>FMP Series 40-3M</v>
          </cell>
          <cell r="B71" t="str">
            <v>DSP BlackRock FMP Series 40 - 3M</v>
          </cell>
        </row>
        <row r="72">
          <cell r="A72" t="str">
            <v>FMP Series 39-12M</v>
          </cell>
          <cell r="B72" t="str">
            <v>DSP BlackRock FMP Series 39 - 12M</v>
          </cell>
        </row>
        <row r="73">
          <cell r="A73" t="str">
            <v>FMP Series 41-12.5M</v>
          </cell>
          <cell r="B73" t="str">
            <v>DSP BlackRock FMP Series 41 - 12.5M</v>
          </cell>
        </row>
        <row r="74">
          <cell r="A74" t="str">
            <v>DAF Series 2-36M</v>
          </cell>
          <cell r="B74" t="str">
            <v>DSP BlackRock Dual Advantage Fund Series 2-36M</v>
          </cell>
        </row>
        <row r="75">
          <cell r="A75" t="str">
            <v>FMP Series 42-3M</v>
          </cell>
          <cell r="B75" t="str">
            <v>DSP BlackRock FMP Series 42 - 3M</v>
          </cell>
        </row>
        <row r="76">
          <cell r="A76" t="str">
            <v>FMP Series 43-12M</v>
          </cell>
          <cell r="B76" t="str">
            <v>DSP BlackRock FMP Series 43 - 12M</v>
          </cell>
        </row>
        <row r="77">
          <cell r="A77" t="str">
            <v>FMP Series 44-12M</v>
          </cell>
          <cell r="B77" t="str">
            <v>DSP BlackRock FMP Series 44 - 12M</v>
          </cell>
        </row>
        <row r="78">
          <cell r="A78" t="str">
            <v>FMP Series 45-3M</v>
          </cell>
          <cell r="B78" t="str">
            <v>DSP BlackRock FMP Series 45 - 3M</v>
          </cell>
        </row>
        <row r="79">
          <cell r="A79" t="str">
            <v>FMP Series 47-12M</v>
          </cell>
          <cell r="B79" t="str">
            <v>DSP BlackRock FMP Series 47 - 12M</v>
          </cell>
        </row>
        <row r="80">
          <cell r="A80" t="str">
            <v>FMP Series 48-12M</v>
          </cell>
          <cell r="B80" t="str">
            <v>DSP BlackRock FMP Series 48 - 12M</v>
          </cell>
        </row>
        <row r="81">
          <cell r="A81" t="str">
            <v>FMP Series 49-3M</v>
          </cell>
          <cell r="B81" t="str">
            <v>DSP BlackRock FMP Series 49 - 3M</v>
          </cell>
        </row>
        <row r="82">
          <cell r="A82" t="str">
            <v>DAF Series 3-36M</v>
          </cell>
          <cell r="B82" t="str">
            <v>DSP BlackRock Dual Advantage Fund Series 3-36M</v>
          </cell>
        </row>
        <row r="83">
          <cell r="A83" t="str">
            <v>FMP Series 50-3M</v>
          </cell>
          <cell r="B83" t="str">
            <v>DSP BlackRock FMP Series 50 - 3M</v>
          </cell>
        </row>
        <row r="84">
          <cell r="A84" t="str">
            <v>FMP Series 52-9M</v>
          </cell>
          <cell r="B84" t="str">
            <v>DSP BlackRock FMP Series 52 - 9M</v>
          </cell>
        </row>
        <row r="85">
          <cell r="A85" t="str">
            <v>FMP Series 51-12M</v>
          </cell>
          <cell r="B85" t="str">
            <v>DSP BlackRock FMP Series 51 - 12M</v>
          </cell>
        </row>
        <row r="86">
          <cell r="A86" t="str">
            <v>FMP Series 53-9M</v>
          </cell>
          <cell r="B86" t="str">
            <v>DSP BlackRock FMP Series 53 - 9M</v>
          </cell>
        </row>
        <row r="87">
          <cell r="A87" t="str">
            <v>FMP Series 54-12M</v>
          </cell>
          <cell r="B87" t="str">
            <v>DSP BlackRock FMP Series 54 - 12M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.85546875" style="1" bestFit="1" customWidth="1"/>
    <col min="2" max="3" width="22.42578125" style="1" bestFit="1" customWidth="1"/>
    <col min="4" max="4" width="29.140625" style="1" bestFit="1" customWidth="1"/>
    <col min="5" max="5" width="51.28515625" style="1" bestFit="1" customWidth="1"/>
    <col min="6" max="6" width="13.28515625" style="7" bestFit="1" customWidth="1"/>
    <col min="7" max="7" width="13.140625" style="1" bestFit="1" customWidth="1"/>
    <col min="8" max="8" width="15.5703125" style="1" bestFit="1" customWidth="1"/>
    <col min="9" max="9" width="10.5703125" style="7" bestFit="1" customWidth="1"/>
    <col min="10" max="10" width="14.28515625" style="7" bestFit="1" customWidth="1"/>
    <col min="11" max="11" width="15.7109375" style="7" bestFit="1" customWidth="1"/>
    <col min="12" max="12" width="16.5703125" style="8" bestFit="1" customWidth="1"/>
    <col min="13" max="13" width="19" style="8" bestFit="1" customWidth="1"/>
    <col min="14" max="14" width="21.5703125" style="9" bestFit="1" customWidth="1"/>
    <col min="15" max="15" width="20" style="1" bestFit="1" customWidth="1"/>
    <col min="16" max="16" width="12.7109375" style="1" bestFit="1" customWidth="1"/>
    <col min="17" max="16384" width="9.140625" style="1"/>
  </cols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5" t="s">
        <v>13</v>
      </c>
      <c r="O1" s="2" t="s">
        <v>14</v>
      </c>
      <c r="P1" s="2" t="s">
        <v>15</v>
      </c>
    </row>
    <row r="2" spans="1:16">
      <c r="A2" s="1">
        <v>1</v>
      </c>
      <c r="B2" s="1" t="str">
        <f>"CBLO/"&amp;TEXT('[1]CBLO Dump'!I2,"DDMMYYYY")</f>
        <v>CBLO/18062012</v>
      </c>
      <c r="C2" s="1" t="str">
        <f>B2</f>
        <v>CBLO/18062012</v>
      </c>
      <c r="D2" s="6" t="s">
        <v>16</v>
      </c>
      <c r="E2" s="1" t="str">
        <f>VLOOKUP('[1]CBLO Dump'!K2,'[1]scheme master'!A:B,2,FALSE)</f>
        <v>DSP BlackRock Balanced Fund</v>
      </c>
      <c r="F2" s="7">
        <f>'[1]CBLO Dump'!I2</f>
        <v>41078</v>
      </c>
      <c r="G2" s="6">
        <f t="shared" ref="G2:G23" si="0">+F2-J2</f>
        <v>2</v>
      </c>
      <c r="H2" s="1" t="str">
        <f t="shared" ref="H2:H23" si="1">"T+"&amp;(K2-I2)</f>
        <v>T+0</v>
      </c>
      <c r="I2" s="7">
        <f>'[1]CBLO Dump'!C2</f>
        <v>41076</v>
      </c>
      <c r="J2" s="7">
        <f>I2</f>
        <v>41076</v>
      </c>
      <c r="K2" s="7">
        <f>J2</f>
        <v>41076</v>
      </c>
      <c r="L2" s="8">
        <f>'[1]CBLO Dump'!L2</f>
        <v>59400000</v>
      </c>
      <c r="M2" s="8">
        <f>'[1]CBLO Dump'!M2</f>
        <v>59373777.939999998</v>
      </c>
      <c r="N2" s="9">
        <f>M2/L2*100</f>
        <v>99.955855117845118</v>
      </c>
      <c r="O2" s="10">
        <f>'[1]CBLO Dump'!G2/100</f>
        <v>8.0600000000000005E-2</v>
      </c>
      <c r="P2" s="6" t="s">
        <v>17</v>
      </c>
    </row>
    <row r="3" spans="1:16">
      <c r="A3" s="1">
        <f>A2+1</f>
        <v>2</v>
      </c>
      <c r="B3" s="1" t="str">
        <f>"CBLO/"&amp;TEXT('[1]CBLO Dump'!I3,"DDMMYYYY")</f>
        <v>CBLO/18062012</v>
      </c>
      <c r="C3" s="1" t="str">
        <f t="shared" ref="C3:C23" si="2">B3</f>
        <v>CBLO/18062012</v>
      </c>
      <c r="D3" s="6" t="s">
        <v>16</v>
      </c>
      <c r="E3" s="1" t="str">
        <f>VLOOKUP('[1]CBLO Dump'!K3,'[1]scheme master'!A:B,2,FALSE)</f>
        <v>DSP BlackRock Equity Fund</v>
      </c>
      <c r="F3" s="7">
        <f>'[1]CBLO Dump'!I3</f>
        <v>41078</v>
      </c>
      <c r="G3" s="6">
        <f t="shared" si="0"/>
        <v>2</v>
      </c>
      <c r="H3" s="1" t="str">
        <f t="shared" si="1"/>
        <v>T+0</v>
      </c>
      <c r="I3" s="7">
        <f>'[1]CBLO Dump'!C3</f>
        <v>41076</v>
      </c>
      <c r="J3" s="7">
        <f t="shared" ref="J3:K18" si="3">I3</f>
        <v>41076</v>
      </c>
      <c r="K3" s="7">
        <f t="shared" si="3"/>
        <v>41076</v>
      </c>
      <c r="L3" s="8">
        <f>'[1]CBLO Dump'!L3</f>
        <v>62100000</v>
      </c>
      <c r="M3" s="8">
        <f>'[1]CBLO Dump'!M3</f>
        <v>62072586.030000001</v>
      </c>
      <c r="N3" s="9">
        <f t="shared" ref="N3:N23" si="4">M3/L3*100</f>
        <v>99.955855120772952</v>
      </c>
      <c r="O3" s="10">
        <f>'[1]CBLO Dump'!G3/100</f>
        <v>8.0600000000000005E-2</v>
      </c>
      <c r="P3" s="6" t="s">
        <v>17</v>
      </c>
    </row>
    <row r="4" spans="1:16">
      <c r="A4" s="1">
        <f t="shared" ref="A4:A23" si="5">A3+1</f>
        <v>3</v>
      </c>
      <c r="B4" s="1" t="str">
        <f>"CBLO/"&amp;TEXT('[1]CBLO Dump'!I4,"DDMMYYYY")</f>
        <v>CBLO/18062012</v>
      </c>
      <c r="C4" s="1" t="str">
        <f t="shared" si="2"/>
        <v>CBLO/18062012</v>
      </c>
      <c r="D4" s="6" t="s">
        <v>16</v>
      </c>
      <c r="E4" s="1" t="str">
        <f>VLOOKUP('[1]CBLO Dump'!K4,'[1]scheme master'!A:B,2,FALSE)</f>
        <v>DSP BlackRock Income Opportunities Fund</v>
      </c>
      <c r="F4" s="7">
        <f>'[1]CBLO Dump'!I4</f>
        <v>41078</v>
      </c>
      <c r="G4" s="6">
        <f t="shared" si="0"/>
        <v>2</v>
      </c>
      <c r="H4" s="1" t="str">
        <f t="shared" si="1"/>
        <v>T+0</v>
      </c>
      <c r="I4" s="7">
        <f>'[1]CBLO Dump'!C4</f>
        <v>41076</v>
      </c>
      <c r="J4" s="7">
        <f t="shared" si="3"/>
        <v>41076</v>
      </c>
      <c r="K4" s="7">
        <f t="shared" si="3"/>
        <v>41076</v>
      </c>
      <c r="L4" s="8">
        <f>'[1]CBLO Dump'!L4</f>
        <v>12100000</v>
      </c>
      <c r="M4" s="8">
        <f>'[1]CBLO Dump'!M4</f>
        <v>12094658.470000001</v>
      </c>
      <c r="N4" s="9">
        <f t="shared" si="4"/>
        <v>99.955855123966955</v>
      </c>
      <c r="O4" s="10">
        <f>'[1]CBLO Dump'!G4/100</f>
        <v>8.0600000000000005E-2</v>
      </c>
      <c r="P4" s="6" t="s">
        <v>17</v>
      </c>
    </row>
    <row r="5" spans="1:16">
      <c r="A5" s="1">
        <f t="shared" si="5"/>
        <v>4</v>
      </c>
      <c r="B5" s="1" t="str">
        <f>"CBLO/"&amp;TEXT('[1]CBLO Dump'!I5,"DDMMYYYY")</f>
        <v>CBLO/18062012</v>
      </c>
      <c r="C5" s="1" t="str">
        <f t="shared" si="2"/>
        <v>CBLO/18062012</v>
      </c>
      <c r="D5" s="6" t="s">
        <v>16</v>
      </c>
      <c r="E5" s="1" t="str">
        <f>VLOOKUP('[1]CBLO Dump'!K5,'[1]scheme master'!A:B,2,FALSE)</f>
        <v>DSP BlackRock India T.I.G.E.R Fund</v>
      </c>
      <c r="F5" s="7">
        <f>'[1]CBLO Dump'!I5</f>
        <v>41078</v>
      </c>
      <c r="G5" s="6">
        <f t="shared" si="0"/>
        <v>2</v>
      </c>
      <c r="H5" s="1" t="str">
        <f t="shared" si="1"/>
        <v>T+0</v>
      </c>
      <c r="I5" s="7">
        <f>'[1]CBLO Dump'!C5</f>
        <v>41076</v>
      </c>
      <c r="J5" s="7">
        <f t="shared" si="3"/>
        <v>41076</v>
      </c>
      <c r="K5" s="7">
        <f t="shared" si="3"/>
        <v>41076</v>
      </c>
      <c r="L5" s="8">
        <f>'[1]CBLO Dump'!L5</f>
        <v>40900000</v>
      </c>
      <c r="M5" s="8">
        <f>'[1]CBLO Dump'!M5</f>
        <v>40881944.740000002</v>
      </c>
      <c r="N5" s="9">
        <f t="shared" si="4"/>
        <v>99.955855110024444</v>
      </c>
      <c r="O5" s="10">
        <f>'[1]CBLO Dump'!G5/100</f>
        <v>8.0600000000000005E-2</v>
      </c>
      <c r="P5" s="6" t="s">
        <v>17</v>
      </c>
    </row>
    <row r="6" spans="1:16">
      <c r="A6" s="1">
        <f t="shared" si="5"/>
        <v>5</v>
      </c>
      <c r="B6" s="1" t="str">
        <f>"CBLO/"&amp;TEXT('[1]CBLO Dump'!I6,"DDMMYYYY")</f>
        <v>CBLO/18062012</v>
      </c>
      <c r="C6" s="1" t="str">
        <f t="shared" si="2"/>
        <v>CBLO/18062012</v>
      </c>
      <c r="D6" s="6" t="s">
        <v>16</v>
      </c>
      <c r="E6" s="1" t="str">
        <f>VLOOKUP('[1]CBLO Dump'!K6,'[1]scheme master'!A:B,2,FALSE)</f>
        <v>DSP BlackRock Money Manager Fund</v>
      </c>
      <c r="F6" s="7">
        <f>'[1]CBLO Dump'!I6</f>
        <v>41078</v>
      </c>
      <c r="G6" s="6">
        <f t="shared" si="0"/>
        <v>2</v>
      </c>
      <c r="H6" s="1" t="str">
        <f t="shared" si="1"/>
        <v>T+0</v>
      </c>
      <c r="I6" s="7">
        <f>'[1]CBLO Dump'!C6</f>
        <v>41076</v>
      </c>
      <c r="J6" s="7">
        <f t="shared" si="3"/>
        <v>41076</v>
      </c>
      <c r="K6" s="7">
        <f t="shared" si="3"/>
        <v>41076</v>
      </c>
      <c r="L6" s="8">
        <f>'[1]CBLO Dump'!L6</f>
        <v>59600000</v>
      </c>
      <c r="M6" s="8">
        <f>'[1]CBLO Dump'!M6</f>
        <v>59573689.649999999</v>
      </c>
      <c r="N6" s="9">
        <f t="shared" si="4"/>
        <v>99.955855117449659</v>
      </c>
      <c r="O6" s="10">
        <f>'[1]CBLO Dump'!G6/100</f>
        <v>8.0600000000000005E-2</v>
      </c>
      <c r="P6" s="6" t="s">
        <v>17</v>
      </c>
    </row>
    <row r="7" spans="1:16">
      <c r="A7" s="1">
        <f t="shared" si="5"/>
        <v>6</v>
      </c>
      <c r="B7" s="1" t="str">
        <f>"CBLO/"&amp;TEXT('[1]CBLO Dump'!I7,"DDMMYYYY")</f>
        <v>CBLO/18062012</v>
      </c>
      <c r="C7" s="1" t="str">
        <f t="shared" si="2"/>
        <v>CBLO/18062012</v>
      </c>
      <c r="D7" s="6" t="s">
        <v>16</v>
      </c>
      <c r="E7" s="1" t="str">
        <f>VLOOKUP('[1]CBLO Dump'!K7,'[1]scheme master'!A:B,2,FALSE)</f>
        <v>DSP BlackRock Liquidity Fund</v>
      </c>
      <c r="F7" s="7">
        <f>'[1]CBLO Dump'!I7</f>
        <v>41078</v>
      </c>
      <c r="G7" s="6">
        <f t="shared" si="0"/>
        <v>2</v>
      </c>
      <c r="H7" s="1" t="str">
        <f t="shared" si="1"/>
        <v>T+0</v>
      </c>
      <c r="I7" s="7">
        <f>'[1]CBLO Dump'!C7</f>
        <v>41076</v>
      </c>
      <c r="J7" s="7">
        <f t="shared" si="3"/>
        <v>41076</v>
      </c>
      <c r="K7" s="7">
        <f t="shared" si="3"/>
        <v>41076</v>
      </c>
      <c r="L7" s="8">
        <f>'[1]CBLO Dump'!L7</f>
        <v>5500000</v>
      </c>
      <c r="M7" s="8">
        <f>'[1]CBLO Dump'!M7</f>
        <v>5497572.0300000003</v>
      </c>
      <c r="N7" s="9">
        <f t="shared" si="4"/>
        <v>99.955855090909097</v>
      </c>
      <c r="O7" s="10">
        <f>'[1]CBLO Dump'!G7/100</f>
        <v>8.0600000000000005E-2</v>
      </c>
      <c r="P7" s="6" t="s">
        <v>17</v>
      </c>
    </row>
    <row r="8" spans="1:16">
      <c r="A8" s="1">
        <f t="shared" si="5"/>
        <v>7</v>
      </c>
      <c r="B8" s="1" t="str">
        <f>"CBLO/"&amp;TEXT('[1]CBLO Dump'!I8,"DDMMYYYY")</f>
        <v>CBLO/18062012</v>
      </c>
      <c r="C8" s="1" t="str">
        <f t="shared" si="2"/>
        <v>CBLO/18062012</v>
      </c>
      <c r="D8" s="6" t="s">
        <v>16</v>
      </c>
      <c r="E8" s="1" t="str">
        <f>VLOOKUP('[1]CBLO Dump'!K8,'[1]scheme master'!A:B,2,FALSE)</f>
        <v>DSP BlackRock Micro Cap Fund</v>
      </c>
      <c r="F8" s="7">
        <f>'[1]CBLO Dump'!I8</f>
        <v>41078</v>
      </c>
      <c r="G8" s="6">
        <f t="shared" si="0"/>
        <v>2</v>
      </c>
      <c r="H8" s="1" t="str">
        <f t="shared" si="1"/>
        <v>T+0</v>
      </c>
      <c r="I8" s="7">
        <f>'[1]CBLO Dump'!C8</f>
        <v>41076</v>
      </c>
      <c r="J8" s="7">
        <f t="shared" si="3"/>
        <v>41076</v>
      </c>
      <c r="K8" s="7">
        <f t="shared" si="3"/>
        <v>41076</v>
      </c>
      <c r="L8" s="8">
        <f>'[1]CBLO Dump'!L8</f>
        <v>1400000</v>
      </c>
      <c r="M8" s="8">
        <f>'[1]CBLO Dump'!M8</f>
        <v>1399381.97</v>
      </c>
      <c r="N8" s="9">
        <f t="shared" si="4"/>
        <v>99.955855</v>
      </c>
      <c r="O8" s="10">
        <f>'[1]CBLO Dump'!G8/100</f>
        <v>8.0600000000000005E-2</v>
      </c>
      <c r="P8" s="6" t="s">
        <v>17</v>
      </c>
    </row>
    <row r="9" spans="1:16">
      <c r="A9" s="1">
        <f t="shared" si="5"/>
        <v>8</v>
      </c>
      <c r="B9" s="1" t="str">
        <f>"CBLO/"&amp;TEXT('[1]CBLO Dump'!I9,"DDMMYYYY")</f>
        <v>CBLO/18062012</v>
      </c>
      <c r="C9" s="1" t="str">
        <f t="shared" si="2"/>
        <v>CBLO/18062012</v>
      </c>
      <c r="D9" s="6" t="s">
        <v>16</v>
      </c>
      <c r="E9" s="1" t="str">
        <f>VLOOKUP('[1]CBLO Dump'!K9,'[1]scheme master'!A:B,2,FALSE)</f>
        <v>DSP BlackRock Natural Resources And New Energy Fund</v>
      </c>
      <c r="F9" s="7">
        <f>'[1]CBLO Dump'!I9</f>
        <v>41078</v>
      </c>
      <c r="G9" s="6">
        <f t="shared" si="0"/>
        <v>2</v>
      </c>
      <c r="H9" s="1" t="str">
        <f t="shared" si="1"/>
        <v>T+0</v>
      </c>
      <c r="I9" s="7">
        <f>'[1]CBLO Dump'!C9</f>
        <v>41076</v>
      </c>
      <c r="J9" s="7">
        <f t="shared" si="3"/>
        <v>41076</v>
      </c>
      <c r="K9" s="7">
        <f t="shared" si="3"/>
        <v>41076</v>
      </c>
      <c r="L9" s="8">
        <f>'[1]CBLO Dump'!L9</f>
        <v>300000</v>
      </c>
      <c r="M9" s="8">
        <f>'[1]CBLO Dump'!M9</f>
        <v>299867.57</v>
      </c>
      <c r="N9" s="9">
        <f t="shared" si="4"/>
        <v>99.955856666666662</v>
      </c>
      <c r="O9" s="10">
        <f>'[1]CBLO Dump'!G9/100</f>
        <v>8.0600000000000005E-2</v>
      </c>
      <c r="P9" s="6" t="s">
        <v>17</v>
      </c>
    </row>
    <row r="10" spans="1:16">
      <c r="A10" s="1">
        <f t="shared" si="5"/>
        <v>9</v>
      </c>
      <c r="B10" s="1" t="str">
        <f>"CBLO/"&amp;TEXT('[1]CBLO Dump'!I10,"DDMMYYYY")</f>
        <v>CBLO/18062012</v>
      </c>
      <c r="C10" s="1" t="str">
        <f t="shared" si="2"/>
        <v>CBLO/18062012</v>
      </c>
      <c r="D10" s="6" t="s">
        <v>16</v>
      </c>
      <c r="E10" s="1" t="str">
        <f>VLOOKUP('[1]CBLO Dump'!K10,'[1]scheme master'!A:B,2,FALSE)</f>
        <v>DSP BlackRock Opportunities Fund</v>
      </c>
      <c r="F10" s="7">
        <f>'[1]CBLO Dump'!I10</f>
        <v>41078</v>
      </c>
      <c r="G10" s="6">
        <f t="shared" si="0"/>
        <v>2</v>
      </c>
      <c r="H10" s="1" t="str">
        <f t="shared" si="1"/>
        <v>T+0</v>
      </c>
      <c r="I10" s="7">
        <f>'[1]CBLO Dump'!C10</f>
        <v>41076</v>
      </c>
      <c r="J10" s="7">
        <f t="shared" si="3"/>
        <v>41076</v>
      </c>
      <c r="K10" s="7">
        <f t="shared" si="3"/>
        <v>41076</v>
      </c>
      <c r="L10" s="8">
        <f>'[1]CBLO Dump'!L10</f>
        <v>20400000</v>
      </c>
      <c r="M10" s="8">
        <f>'[1]CBLO Dump'!M10</f>
        <v>20390994.440000001</v>
      </c>
      <c r="N10" s="9">
        <f t="shared" si="4"/>
        <v>99.955855098039223</v>
      </c>
      <c r="O10" s="10">
        <f>'[1]CBLO Dump'!G10/100</f>
        <v>8.0600000000000005E-2</v>
      </c>
      <c r="P10" s="6" t="s">
        <v>17</v>
      </c>
    </row>
    <row r="11" spans="1:16">
      <c r="A11" s="1">
        <f t="shared" si="5"/>
        <v>10</v>
      </c>
      <c r="B11" s="1" t="str">
        <f>"CBLO/"&amp;TEXT('[1]CBLO Dump'!I11,"DDMMYYYY")</f>
        <v>CBLO/18062012</v>
      </c>
      <c r="C11" s="1" t="str">
        <f t="shared" si="2"/>
        <v>CBLO/18062012</v>
      </c>
      <c r="D11" s="6" t="s">
        <v>16</v>
      </c>
      <c r="E11" s="1" t="str">
        <f>VLOOKUP('[1]CBLO Dump'!K11,'[1]scheme master'!A:B,2,FALSE)</f>
        <v>DSP BlackRock MIP Fund</v>
      </c>
      <c r="F11" s="7">
        <f>'[1]CBLO Dump'!I11</f>
        <v>41078</v>
      </c>
      <c r="G11" s="6">
        <f t="shared" si="0"/>
        <v>2</v>
      </c>
      <c r="H11" s="1" t="str">
        <f t="shared" si="1"/>
        <v>T+0</v>
      </c>
      <c r="I11" s="7">
        <f>'[1]CBLO Dump'!C11</f>
        <v>41076</v>
      </c>
      <c r="J11" s="7">
        <f t="shared" si="3"/>
        <v>41076</v>
      </c>
      <c r="K11" s="7">
        <f t="shared" si="3"/>
        <v>41076</v>
      </c>
      <c r="L11" s="8">
        <f>'[1]CBLO Dump'!L11</f>
        <v>32200000</v>
      </c>
      <c r="M11" s="8">
        <f>'[1]CBLO Dump'!M11</f>
        <v>32185785.350000001</v>
      </c>
      <c r="N11" s="9">
        <f t="shared" si="4"/>
        <v>99.955855124223604</v>
      </c>
      <c r="O11" s="10">
        <f>'[1]CBLO Dump'!G11/100</f>
        <v>8.0600000000000005E-2</v>
      </c>
      <c r="P11" s="6" t="s">
        <v>17</v>
      </c>
    </row>
    <row r="12" spans="1:16">
      <c r="A12" s="1">
        <f t="shared" si="5"/>
        <v>11</v>
      </c>
      <c r="B12" s="1" t="str">
        <f>"CBLO/"&amp;TEXT('[1]CBLO Dump'!I12,"DDMMYYYY")</f>
        <v>CBLO/18062012</v>
      </c>
      <c r="C12" s="1" t="str">
        <f t="shared" si="2"/>
        <v>CBLO/18062012</v>
      </c>
      <c r="D12" s="6" t="s">
        <v>16</v>
      </c>
      <c r="E12" s="1" t="str">
        <f>VLOOKUP('[1]CBLO Dump'!K12,'[1]scheme master'!A:B,2,FALSE)</f>
        <v>DSP BlackRock Short Term Fund</v>
      </c>
      <c r="F12" s="7">
        <f>'[1]CBLO Dump'!I12</f>
        <v>41078</v>
      </c>
      <c r="G12" s="6">
        <f t="shared" si="0"/>
        <v>2</v>
      </c>
      <c r="H12" s="1" t="str">
        <f t="shared" si="1"/>
        <v>T+0</v>
      </c>
      <c r="I12" s="7">
        <f>'[1]CBLO Dump'!C12</f>
        <v>41076</v>
      </c>
      <c r="J12" s="7">
        <f t="shared" si="3"/>
        <v>41076</v>
      </c>
      <c r="K12" s="7">
        <f t="shared" si="3"/>
        <v>41076</v>
      </c>
      <c r="L12" s="8">
        <f>'[1]CBLO Dump'!L12</f>
        <v>2500000</v>
      </c>
      <c r="M12" s="8">
        <f>'[1]CBLO Dump'!M12</f>
        <v>2498896.38</v>
      </c>
      <c r="N12" s="9">
        <f t="shared" si="4"/>
        <v>99.955855200000002</v>
      </c>
      <c r="O12" s="10">
        <f>'[1]CBLO Dump'!G12/100</f>
        <v>8.0600000000000005E-2</v>
      </c>
      <c r="P12" s="6" t="s">
        <v>17</v>
      </c>
    </row>
    <row r="13" spans="1:16">
      <c r="A13" s="1">
        <f t="shared" si="5"/>
        <v>12</v>
      </c>
      <c r="B13" s="1" t="str">
        <f>"CBLO/"&amp;TEXT('[1]CBLO Dump'!I13,"DDMMYYYY")</f>
        <v>CBLO/18062012</v>
      </c>
      <c r="C13" s="1" t="str">
        <f t="shared" si="2"/>
        <v>CBLO/18062012</v>
      </c>
      <c r="D13" s="6" t="s">
        <v>16</v>
      </c>
      <c r="E13" s="1" t="str">
        <f>VLOOKUP('[1]CBLO Dump'!K13,'[1]scheme master'!A:B,2,FALSE)</f>
        <v>DSP BlackRock Small And Mid Cap Fund</v>
      </c>
      <c r="F13" s="7">
        <f>'[1]CBLO Dump'!I13</f>
        <v>41078</v>
      </c>
      <c r="G13" s="6">
        <f t="shared" si="0"/>
        <v>2</v>
      </c>
      <c r="H13" s="1" t="str">
        <f t="shared" si="1"/>
        <v>T+0</v>
      </c>
      <c r="I13" s="7">
        <f>'[1]CBLO Dump'!C13</f>
        <v>41076</v>
      </c>
      <c r="J13" s="7">
        <f t="shared" si="3"/>
        <v>41076</v>
      </c>
      <c r="K13" s="7">
        <f t="shared" si="3"/>
        <v>41076</v>
      </c>
      <c r="L13" s="8">
        <f>'[1]CBLO Dump'!L13</f>
        <v>52000000</v>
      </c>
      <c r="M13" s="8">
        <f>'[1]CBLO Dump'!M13</f>
        <v>51977044.659999996</v>
      </c>
      <c r="N13" s="9">
        <f t="shared" si="4"/>
        <v>99.955855115384608</v>
      </c>
      <c r="O13" s="10">
        <f>'[1]CBLO Dump'!G13/100</f>
        <v>8.0600000000000005E-2</v>
      </c>
      <c r="P13" s="6" t="s">
        <v>17</v>
      </c>
    </row>
    <row r="14" spans="1:16">
      <c r="A14" s="1">
        <f t="shared" si="5"/>
        <v>13</v>
      </c>
      <c r="B14" s="1" t="str">
        <f>"CBLO/"&amp;TEXT('[1]CBLO Dump'!I14,"DDMMYYYY")</f>
        <v>CBLO/18062012</v>
      </c>
      <c r="C14" s="1" t="str">
        <f t="shared" si="2"/>
        <v>CBLO/18062012</v>
      </c>
      <c r="D14" s="6" t="s">
        <v>16</v>
      </c>
      <c r="E14" s="1" t="str">
        <f>VLOOKUP('[1]CBLO Dump'!K14,'[1]scheme master'!A:B,2,FALSE)</f>
        <v>DSP BlackRock Strategic Bond Fund</v>
      </c>
      <c r="F14" s="7">
        <f>'[1]CBLO Dump'!I14</f>
        <v>41078</v>
      </c>
      <c r="G14" s="6">
        <f t="shared" si="0"/>
        <v>2</v>
      </c>
      <c r="H14" s="1" t="str">
        <f t="shared" si="1"/>
        <v>T+0</v>
      </c>
      <c r="I14" s="7">
        <f>'[1]CBLO Dump'!C14</f>
        <v>41076</v>
      </c>
      <c r="J14" s="7">
        <f t="shared" si="3"/>
        <v>41076</v>
      </c>
      <c r="K14" s="7">
        <f t="shared" si="3"/>
        <v>41076</v>
      </c>
      <c r="L14" s="8">
        <f>'[1]CBLO Dump'!L14</f>
        <v>10700000</v>
      </c>
      <c r="M14" s="8">
        <f>'[1]CBLO Dump'!M14</f>
        <v>10695276.5</v>
      </c>
      <c r="N14" s="9">
        <f t="shared" si="4"/>
        <v>99.955855140186912</v>
      </c>
      <c r="O14" s="10">
        <f>'[1]CBLO Dump'!G14/100</f>
        <v>8.0600000000000005E-2</v>
      </c>
      <c r="P14" s="6" t="s">
        <v>17</v>
      </c>
    </row>
    <row r="15" spans="1:16">
      <c r="A15" s="1">
        <f t="shared" si="5"/>
        <v>14</v>
      </c>
      <c r="B15" s="1" t="str">
        <f>"CBLO/"&amp;TEXT('[1]CBLO Dump'!I15,"DDMMYYYY")</f>
        <v>CBLO/18062012</v>
      </c>
      <c r="C15" s="1" t="str">
        <f t="shared" si="2"/>
        <v>CBLO/18062012</v>
      </c>
      <c r="D15" s="6" t="s">
        <v>16</v>
      </c>
      <c r="E15" s="1" t="str">
        <f>VLOOKUP('[1]CBLO Dump'!K15,'[1]scheme master'!A:B,2,FALSE)</f>
        <v>DSP BlackRock TOP 100 EQUITY</v>
      </c>
      <c r="F15" s="7">
        <f>'[1]CBLO Dump'!I15</f>
        <v>41078</v>
      </c>
      <c r="G15" s="6">
        <f t="shared" si="0"/>
        <v>2</v>
      </c>
      <c r="H15" s="1" t="str">
        <f t="shared" si="1"/>
        <v>T+0</v>
      </c>
      <c r="I15" s="7">
        <f>'[1]CBLO Dump'!C15</f>
        <v>41076</v>
      </c>
      <c r="J15" s="7">
        <f t="shared" si="3"/>
        <v>41076</v>
      </c>
      <c r="K15" s="7">
        <f t="shared" si="3"/>
        <v>41076</v>
      </c>
      <c r="L15" s="8">
        <f>'[1]CBLO Dump'!L15</f>
        <v>79000000</v>
      </c>
      <c r="M15" s="8">
        <f>'[1]CBLO Dump'!M15</f>
        <v>78965125.540000007</v>
      </c>
      <c r="N15" s="9">
        <f t="shared" si="4"/>
        <v>99.955855113924059</v>
      </c>
      <c r="O15" s="10">
        <f>'[1]CBLO Dump'!G15/100</f>
        <v>8.0600000000000005E-2</v>
      </c>
      <c r="P15" s="6" t="s">
        <v>17</v>
      </c>
    </row>
    <row r="16" spans="1:16">
      <c r="A16" s="1">
        <f t="shared" si="5"/>
        <v>15</v>
      </c>
      <c r="B16" s="1" t="str">
        <f>"CBLO/"&amp;TEXT('[1]CBLO Dump'!I16,"DDMMYYYY")</f>
        <v>CBLO/18062012</v>
      </c>
      <c r="C16" s="1" t="str">
        <f t="shared" si="2"/>
        <v>CBLO/18062012</v>
      </c>
      <c r="D16" s="6" t="s">
        <v>16</v>
      </c>
      <c r="E16" s="1" t="str">
        <f>VLOOKUP('[1]CBLO Dump'!K16,'[1]scheme master'!A:B,2,FALSE)</f>
        <v>DSP BlackRock Tax Saver Fund</v>
      </c>
      <c r="F16" s="7">
        <f>'[1]CBLO Dump'!I16</f>
        <v>41078</v>
      </c>
      <c r="G16" s="6">
        <f t="shared" si="0"/>
        <v>2</v>
      </c>
      <c r="H16" s="1" t="str">
        <f t="shared" si="1"/>
        <v>T+0</v>
      </c>
      <c r="I16" s="7">
        <f>'[1]CBLO Dump'!C16</f>
        <v>41076</v>
      </c>
      <c r="J16" s="7">
        <f t="shared" si="3"/>
        <v>41076</v>
      </c>
      <c r="K16" s="7">
        <f t="shared" si="3"/>
        <v>41076</v>
      </c>
      <c r="L16" s="8">
        <f>'[1]CBLO Dump'!L16</f>
        <v>700000</v>
      </c>
      <c r="M16" s="8">
        <f>'[1]CBLO Dump'!M16</f>
        <v>699690.99</v>
      </c>
      <c r="N16" s="9">
        <f t="shared" si="4"/>
        <v>99.955855714285718</v>
      </c>
      <c r="O16" s="10">
        <f>'[1]CBLO Dump'!G16/100</f>
        <v>8.0600000000000005E-2</v>
      </c>
      <c r="P16" s="6" t="s">
        <v>17</v>
      </c>
    </row>
    <row r="17" spans="1:16">
      <c r="A17" s="1">
        <f t="shared" si="5"/>
        <v>16</v>
      </c>
      <c r="B17" s="1" t="str">
        <f>"CBLO/"&amp;TEXT('[1]CBLO Dump'!I17,"DDMMYYYY")</f>
        <v>CBLO/18062012</v>
      </c>
      <c r="C17" s="1" t="str">
        <f t="shared" si="2"/>
        <v>CBLO/18062012</v>
      </c>
      <c r="D17" s="6" t="s">
        <v>16</v>
      </c>
      <c r="E17" s="1" t="str">
        <f>VLOOKUP('[1]CBLO Dump'!K17,'[1]scheme master'!A:B,2,FALSE)</f>
        <v>DSP BlackRock Technology.com Fund</v>
      </c>
      <c r="F17" s="7">
        <f>'[1]CBLO Dump'!I17</f>
        <v>41078</v>
      </c>
      <c r="G17" s="6">
        <f t="shared" si="0"/>
        <v>2</v>
      </c>
      <c r="H17" s="1" t="str">
        <f t="shared" si="1"/>
        <v>T+0</v>
      </c>
      <c r="I17" s="7">
        <f>'[1]CBLO Dump'!C17</f>
        <v>41076</v>
      </c>
      <c r="J17" s="7">
        <f t="shared" si="3"/>
        <v>41076</v>
      </c>
      <c r="K17" s="7">
        <f t="shared" si="3"/>
        <v>41076</v>
      </c>
      <c r="L17" s="8">
        <f>'[1]CBLO Dump'!L17</f>
        <v>200000</v>
      </c>
      <c r="M17" s="8">
        <f>'[1]CBLO Dump'!M17</f>
        <v>199911.71</v>
      </c>
      <c r="N17" s="9">
        <f t="shared" si="4"/>
        <v>99.955855</v>
      </c>
      <c r="O17" s="10">
        <f>'[1]CBLO Dump'!G17/100</f>
        <v>8.0600000000000005E-2</v>
      </c>
      <c r="P17" s="6" t="s">
        <v>17</v>
      </c>
    </row>
    <row r="18" spans="1:16">
      <c r="A18" s="1">
        <f t="shared" si="5"/>
        <v>17</v>
      </c>
      <c r="B18" s="1" t="str">
        <f>"CBLO/"&amp;TEXT('[1]CBLO Dump'!I18,"DDMMYYYY")</f>
        <v>CBLO/18062012</v>
      </c>
      <c r="C18" s="1" t="str">
        <f t="shared" si="2"/>
        <v>CBLO/18062012</v>
      </c>
      <c r="D18" s="6" t="s">
        <v>16</v>
      </c>
      <c r="E18" s="1" t="str">
        <f>VLOOKUP('[1]CBLO Dump'!K18,'[1]scheme master'!A:B,2,FALSE)</f>
        <v>DSP BlackRock World Gold Fund</v>
      </c>
      <c r="F18" s="7">
        <f>'[1]CBLO Dump'!I18</f>
        <v>41078</v>
      </c>
      <c r="G18" s="6">
        <f t="shared" si="0"/>
        <v>2</v>
      </c>
      <c r="H18" s="1" t="str">
        <f t="shared" si="1"/>
        <v>T+0</v>
      </c>
      <c r="I18" s="7">
        <f>'[1]CBLO Dump'!C18</f>
        <v>41076</v>
      </c>
      <c r="J18" s="7">
        <f t="shared" si="3"/>
        <v>41076</v>
      </c>
      <c r="K18" s="7">
        <f t="shared" si="3"/>
        <v>41076</v>
      </c>
      <c r="L18" s="8">
        <f>'[1]CBLO Dump'!L18</f>
        <v>1000000</v>
      </c>
      <c r="M18" s="8">
        <f>'[1]CBLO Dump'!M18</f>
        <v>999558.55</v>
      </c>
      <c r="N18" s="9">
        <f t="shared" si="4"/>
        <v>99.955855</v>
      </c>
      <c r="O18" s="10">
        <f>'[1]CBLO Dump'!G18/100</f>
        <v>8.0600000000000005E-2</v>
      </c>
      <c r="P18" s="6" t="s">
        <v>17</v>
      </c>
    </row>
    <row r="19" spans="1:16">
      <c r="A19" s="1">
        <f t="shared" si="5"/>
        <v>18</v>
      </c>
      <c r="B19" s="1" t="str">
        <f>"CBLO/"&amp;TEXT('[1]CBLO Dump'!I19,"DDMMYYYY")</f>
        <v>CBLO/18062012</v>
      </c>
      <c r="C19" s="1" t="str">
        <f t="shared" si="2"/>
        <v>CBLO/18062012</v>
      </c>
      <c r="D19" s="6" t="s">
        <v>16</v>
      </c>
      <c r="E19" s="1" t="str">
        <f>VLOOKUP('[1]CBLO Dump'!K19,'[1]scheme master'!A:B,2,FALSE)</f>
        <v>DSP BlackRock World Energy Fund</v>
      </c>
      <c r="F19" s="7">
        <f>'[1]CBLO Dump'!I19</f>
        <v>41078</v>
      </c>
      <c r="G19" s="6">
        <f t="shared" si="0"/>
        <v>2</v>
      </c>
      <c r="H19" s="1" t="str">
        <f t="shared" si="1"/>
        <v>T+0</v>
      </c>
      <c r="I19" s="7">
        <f>'[1]CBLO Dump'!C19</f>
        <v>41076</v>
      </c>
      <c r="J19" s="7">
        <f t="shared" ref="J19:K23" si="6">I19</f>
        <v>41076</v>
      </c>
      <c r="K19" s="7">
        <f t="shared" si="6"/>
        <v>41076</v>
      </c>
      <c r="L19" s="8">
        <f>'[1]CBLO Dump'!L19</f>
        <v>300000</v>
      </c>
      <c r="M19" s="8">
        <f>'[1]CBLO Dump'!M19</f>
        <v>299867.57</v>
      </c>
      <c r="N19" s="9">
        <f t="shared" si="4"/>
        <v>99.955856666666662</v>
      </c>
      <c r="O19" s="10">
        <f>'[1]CBLO Dump'!G19/100</f>
        <v>8.0600000000000005E-2</v>
      </c>
      <c r="P19" s="6" t="s">
        <v>17</v>
      </c>
    </row>
    <row r="20" spans="1:16">
      <c r="A20" s="1">
        <f t="shared" si="5"/>
        <v>19</v>
      </c>
      <c r="B20" s="1" t="str">
        <f>"CBLO/"&amp;TEXT('[1]CBLO Dump'!I20,"DDMMYYYY")</f>
        <v>CBLO/18062012</v>
      </c>
      <c r="C20" s="1" t="str">
        <f t="shared" si="2"/>
        <v>CBLO/18062012</v>
      </c>
      <c r="D20" s="6" t="s">
        <v>16</v>
      </c>
      <c r="E20" s="1" t="str">
        <f>VLOOKUP('[1]CBLO Dump'!K20,'[1]scheme master'!A:B,2,FALSE)</f>
        <v>DSP BlackRock World Mining Fund</v>
      </c>
      <c r="F20" s="7">
        <f>'[1]CBLO Dump'!I20</f>
        <v>41078</v>
      </c>
      <c r="G20" s="6">
        <f t="shared" si="0"/>
        <v>2</v>
      </c>
      <c r="H20" s="1" t="str">
        <f t="shared" si="1"/>
        <v>T+0</v>
      </c>
      <c r="I20" s="7">
        <f>'[1]CBLO Dump'!C20</f>
        <v>41076</v>
      </c>
      <c r="J20" s="7">
        <f t="shared" si="6"/>
        <v>41076</v>
      </c>
      <c r="K20" s="7">
        <f t="shared" si="6"/>
        <v>41076</v>
      </c>
      <c r="L20" s="8">
        <f>'[1]CBLO Dump'!L20</f>
        <v>300000</v>
      </c>
      <c r="M20" s="8">
        <f>'[1]CBLO Dump'!M20</f>
        <v>299867.57</v>
      </c>
      <c r="N20" s="9">
        <f t="shared" si="4"/>
        <v>99.955856666666662</v>
      </c>
      <c r="O20" s="10">
        <f>'[1]CBLO Dump'!G20/100</f>
        <v>8.0600000000000005E-2</v>
      </c>
      <c r="P20" s="6" t="s">
        <v>17</v>
      </c>
    </row>
    <row r="21" spans="1:16">
      <c r="A21" s="1">
        <f t="shared" si="5"/>
        <v>20</v>
      </c>
      <c r="B21" s="1" t="str">
        <f>"CBLO/"&amp;TEXT('[1]CBLO Dump'!I21,"DDMMYYYY")</f>
        <v>CBLO/18062012</v>
      </c>
      <c r="C21" s="1" t="str">
        <f t="shared" si="2"/>
        <v>CBLO/18062012</v>
      </c>
      <c r="D21" s="6" t="s">
        <v>16</v>
      </c>
      <c r="E21" s="1" t="str">
        <f>VLOOKUP('[1]CBLO Dump'!K21,'[1]scheme master'!A:B,2,FALSE)</f>
        <v>DSP BlackRock FOCUS 25 Fund</v>
      </c>
      <c r="F21" s="7">
        <f>'[1]CBLO Dump'!I21</f>
        <v>41078</v>
      </c>
      <c r="G21" s="6">
        <f t="shared" si="0"/>
        <v>2</v>
      </c>
      <c r="H21" s="1" t="str">
        <f t="shared" si="1"/>
        <v>T+0</v>
      </c>
      <c r="I21" s="7">
        <f>'[1]CBLO Dump'!C21</f>
        <v>41076</v>
      </c>
      <c r="J21" s="7">
        <f t="shared" si="6"/>
        <v>41076</v>
      </c>
      <c r="K21" s="7">
        <f t="shared" si="6"/>
        <v>41076</v>
      </c>
      <c r="L21" s="8">
        <f>'[1]CBLO Dump'!L21</f>
        <v>42900000</v>
      </c>
      <c r="M21" s="8">
        <f>'[1]CBLO Dump'!M21</f>
        <v>42881061.840000004</v>
      </c>
      <c r="N21" s="9">
        <f t="shared" si="4"/>
        <v>99.955855104895107</v>
      </c>
      <c r="O21" s="10">
        <f>'[1]CBLO Dump'!G21/100</f>
        <v>8.0600000000000005E-2</v>
      </c>
      <c r="P21" s="6" t="s">
        <v>17</v>
      </c>
    </row>
    <row r="22" spans="1:16">
      <c r="A22" s="1">
        <f t="shared" si="5"/>
        <v>21</v>
      </c>
      <c r="B22" s="1" t="str">
        <f>"CBLO/"&amp;TEXT('[1]CBLO Dump'!I22,"DDMMYYYY")</f>
        <v>CBLO/18062012</v>
      </c>
      <c r="C22" s="1" t="str">
        <f t="shared" si="2"/>
        <v>CBLO/18062012</v>
      </c>
      <c r="D22" s="6" t="s">
        <v>16</v>
      </c>
      <c r="E22" s="1" t="str">
        <f>VLOOKUP('[1]CBLO Dump'!K22,'[1]scheme master'!A:B,2,FALSE)</f>
        <v>DSP BlackRock FMP Series 53 - 9M</v>
      </c>
      <c r="F22" s="7">
        <f>'[1]CBLO Dump'!I22</f>
        <v>41078</v>
      </c>
      <c r="G22" s="6">
        <f t="shared" si="0"/>
        <v>2</v>
      </c>
      <c r="H22" s="1" t="str">
        <f t="shared" si="1"/>
        <v>T+0</v>
      </c>
      <c r="I22" s="7">
        <f>'[1]CBLO Dump'!C22</f>
        <v>41076</v>
      </c>
      <c r="J22" s="7">
        <f t="shared" si="6"/>
        <v>41076</v>
      </c>
      <c r="K22" s="7">
        <f t="shared" si="6"/>
        <v>41076</v>
      </c>
      <c r="L22" s="8">
        <f>'[1]CBLO Dump'!L22</f>
        <v>1000000</v>
      </c>
      <c r="M22" s="8">
        <f>'[1]CBLO Dump'!M22</f>
        <v>999558.55</v>
      </c>
      <c r="N22" s="9">
        <f t="shared" si="4"/>
        <v>99.955855</v>
      </c>
      <c r="O22" s="10">
        <f>'[1]CBLO Dump'!G22/100</f>
        <v>8.0600000000000005E-2</v>
      </c>
      <c r="P22" s="6" t="s">
        <v>17</v>
      </c>
    </row>
    <row r="23" spans="1:16">
      <c r="A23" s="1">
        <f t="shared" si="5"/>
        <v>22</v>
      </c>
      <c r="B23" s="1" t="str">
        <f>"CBLO/"&amp;TEXT('[1]CBLO Dump'!I23,"DDMMYYYY")</f>
        <v>CBLO/18062012</v>
      </c>
      <c r="C23" s="1" t="str">
        <f t="shared" si="2"/>
        <v>CBLO/18062012</v>
      </c>
      <c r="D23" s="6" t="s">
        <v>16</v>
      </c>
      <c r="E23" s="1" t="str">
        <f>VLOOKUP('[1]CBLO Dump'!K23,'[1]scheme master'!A:B,2,FALSE)</f>
        <v>DSP BlackRock FMP Series 54 - 12M</v>
      </c>
      <c r="F23" s="7">
        <f>'[1]CBLO Dump'!I23</f>
        <v>41078</v>
      </c>
      <c r="G23" s="6">
        <f t="shared" si="0"/>
        <v>2</v>
      </c>
      <c r="H23" s="1" t="str">
        <f t="shared" si="1"/>
        <v>T+0</v>
      </c>
      <c r="I23" s="7">
        <f>'[1]CBLO Dump'!C23</f>
        <v>41076</v>
      </c>
      <c r="J23" s="7">
        <f t="shared" si="6"/>
        <v>41076</v>
      </c>
      <c r="K23" s="7">
        <f t="shared" si="6"/>
        <v>41076</v>
      </c>
      <c r="L23" s="8">
        <f>'[1]CBLO Dump'!L23</f>
        <v>45500000</v>
      </c>
      <c r="M23" s="8">
        <f>'[1]CBLO Dump'!M23</f>
        <v>45479914.079999998</v>
      </c>
      <c r="N23" s="9">
        <f t="shared" si="4"/>
        <v>99.955855120879122</v>
      </c>
      <c r="O23" s="10">
        <f>'[1]CBLO Dump'!G23/100</f>
        <v>8.0600000000000005E-2</v>
      </c>
      <c r="P23" s="6" t="s">
        <v>17</v>
      </c>
    </row>
  </sheetData>
  <sheetProtection password="B374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AMFI Upload</vt:lpstr>
    </vt:vector>
  </TitlesOfParts>
  <Company>dspblackrock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mundhkar</dc:creator>
  <cp:lastModifiedBy>mundhkar</cp:lastModifiedBy>
  <dcterms:created xsi:type="dcterms:W3CDTF">2012-07-02T10:55:41Z</dcterms:created>
  <dcterms:modified xsi:type="dcterms:W3CDTF">2012-07-04T06:41:27Z</dcterms:modified>
</cp:coreProperties>
</file>